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J:\Meghan\Data Analysis\FPL MAGI Worksheet\"/>
    </mc:Choice>
  </mc:AlternateContent>
  <xr:revisionPtr revIDLastSave="0" documentId="13_ncr:1_{9916DD3F-B3A5-4BFC-AF64-5D2481846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 Calculation" sheetId="1" r:id="rId1"/>
  </sheets>
  <definedNames>
    <definedName name="_xlnm.Print_Area" localSheetId="0">'Income Calculation'!$A$1:$L$24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4" i="1"/>
  <c r="L12" i="1"/>
  <c r="L24" i="1"/>
  <c r="J24" i="1"/>
  <c r="L7" i="1" l="1"/>
  <c r="L11" i="1"/>
  <c r="G13" i="1" l="1"/>
  <c r="C13" i="1"/>
  <c r="L17" i="1" l="1"/>
  <c r="L13" i="1"/>
  <c r="L10" i="1"/>
  <c r="L9" i="1"/>
  <c r="L8" i="1"/>
  <c r="L15" i="1" l="1"/>
</calcChain>
</file>

<file path=xl/sharedStrings.xml><?xml version="1.0" encoding="utf-8"?>
<sst xmlns="http://schemas.openxmlformats.org/spreadsheetml/2006/main" count="44" uniqueCount="44">
  <si>
    <t>Amount</t>
  </si>
  <si>
    <t>Family Unit Size</t>
  </si>
  <si>
    <t>Income Calculation</t>
  </si>
  <si>
    <t>Weekly</t>
  </si>
  <si>
    <t>Biweekly</t>
  </si>
  <si>
    <t>Semi-Monthly</t>
  </si>
  <si>
    <t>Monthly</t>
  </si>
  <si>
    <t>Total Annual Income</t>
  </si>
  <si>
    <t>Total</t>
  </si>
  <si>
    <t>Client</t>
  </si>
  <si>
    <t>Spouse</t>
  </si>
  <si>
    <t xml:space="preserve">Frequency of Payment </t>
  </si>
  <si>
    <t>*For Tax Return, enter the following values for MAGI:</t>
  </si>
  <si>
    <t>ADJUSTED GROSS INCOME on Tax Return Transcript, Line 4 on Form 1040EZ, Line 21 on Form 1040A, or Line 37 on Form 1040</t>
  </si>
  <si>
    <t>TOTAL SOCIAL SECURITY BENEFITS on Tax Return Transcript, Line 20a on Form 1040 or Line 14a on Form 1040A</t>
  </si>
  <si>
    <t>TAXABLE SOCIAL SECURITY BENEFITS on Tax Return Transcript, Line 20b on Form 1040, or Line 14b on Form 1040A</t>
  </si>
  <si>
    <t>FORM 2555 COMBINED EARNED INCOME AMOUNT PER COMPUTER on Tax Return Transcript, Form 2555 on Tax Return</t>
  </si>
  <si>
    <t>Household FPL</t>
  </si>
  <si>
    <t>Individual FPL</t>
  </si>
  <si>
    <t>Values from Individual or Joint Tax Return</t>
  </si>
  <si>
    <t xml:space="preserve">Total  </t>
  </si>
  <si>
    <t>Individual Income</t>
  </si>
  <si>
    <t>Tax Return (use table below to automatically populate this field)*</t>
  </si>
  <si>
    <t xml:space="preserve">Values from Spouse Tax Return if Married, Filing Separately.  </t>
  </si>
  <si>
    <t>Quarterly</t>
  </si>
  <si>
    <t xml:space="preserve">DOB </t>
  </si>
  <si>
    <t>Date</t>
  </si>
  <si>
    <t>Instructions for Section A</t>
  </si>
  <si>
    <t>This section is used to calculate income for clients who do not have access to a ‘Tax Return Transcript’ or other standardized tax return forms (form 1040, 1040EZ, etc.).</t>
  </si>
  <si>
    <t xml:space="preserve">Please use alternative sources of documentation (e.g. paycheck stubs, SSI/SSDI award letter, supporter statement, employer statement, or agency letter, etc.) to calculate income in Section A. </t>
  </si>
  <si>
    <t xml:space="preserve">Please Note: Clients who are 'Married Filing Jointly' should also calculate income using Section A (columns G-J for spouse). This includes using alternative sources of documentation. </t>
  </si>
  <si>
    <t>Instructions for Section B</t>
  </si>
  <si>
    <t>A</t>
  </si>
  <si>
    <t>B</t>
  </si>
  <si>
    <t>OR</t>
  </si>
  <si>
    <t xml:space="preserve">Agency Name </t>
  </si>
  <si>
    <t>Agency Worker Name</t>
  </si>
  <si>
    <t xml:space="preserve">Client ID# </t>
  </si>
  <si>
    <t>Note: Please use No/Low Income worksheet for those &lt; 125%.</t>
  </si>
  <si>
    <t xml:space="preserve">This section is used to calculate income for clients who have access to: Tax Return Transcripts or other standardized tax return forms. </t>
  </si>
  <si>
    <t>TAX EXEMPT INTEREST INCOME on Tax Return Transcript, Line 8b on Forms 1040 or 1040A</t>
  </si>
  <si>
    <t xml:space="preserve">Client Name </t>
  </si>
  <si>
    <t>Yearly</t>
  </si>
  <si>
    <t xml:space="preserve">Client's weekly pay must be entered four times (cells 7C-7F), biweekly pay must be entered twice (cells 8C &amp; 8D), semi-monthly pay must be entered twice (cells 9C &amp; 9D), monthly pay must be entered once (cell 10C), quarterly pay must be entered four times (cells 11C-11F) and yearly pay must be entered once (cell C12).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</si>
</sst>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u/>
      <sz val="12"/>
      <color theme="1"/>
      <name val="Verdana"/>
      <family val="2"/>
    </font>
    <font>
      <sz val="22"/>
      <color theme="1"/>
      <name val="Verdana"/>
      <family val="2"/>
    </font>
    <font>
      <sz val="72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indexed="64"/>
      </bottom>
      <diagonal/>
    </border>
    <border>
      <left/>
      <right/>
      <top style="medium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 tint="4.9989318521683403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 tint="4.9989318521683403E-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164" fontId="2" fillId="0" borderId="30" xfId="1" applyNumberFormat="1" applyFont="1" applyFill="1" applyBorder="1" applyAlignment="1" applyProtection="1">
      <alignment wrapText="1"/>
      <protection locked="0"/>
    </xf>
    <xf numFmtId="164" fontId="0" fillId="3" borderId="30" xfId="1" applyNumberFormat="1" applyFont="1" applyFill="1" applyBorder="1" applyAlignment="1" applyProtection="1">
      <alignment wrapText="1"/>
      <protection locked="0"/>
    </xf>
    <xf numFmtId="164" fontId="0" fillId="0" borderId="30" xfId="1" applyNumberFormat="1" applyFont="1" applyFill="1" applyBorder="1" applyAlignment="1" applyProtection="1">
      <alignment wrapText="1"/>
      <protection locked="0"/>
    </xf>
    <xf numFmtId="164" fontId="0" fillId="0" borderId="34" xfId="1" applyNumberFormat="1" applyFont="1" applyFill="1" applyBorder="1" applyAlignment="1" applyProtection="1">
      <protection locked="0"/>
    </xf>
    <xf numFmtId="164" fontId="1" fillId="3" borderId="38" xfId="1" applyNumberFormat="1" applyFont="1" applyFill="1" applyBorder="1" applyAlignment="1" applyProtection="1">
      <alignment horizontal="right" vertical="center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3" borderId="39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64" fontId="0" fillId="3" borderId="37" xfId="1" applyNumberFormat="1" applyFont="1" applyFill="1" applyBorder="1" applyAlignment="1" applyProtection="1">
      <alignment horizontal="right" vertical="center"/>
    </xf>
    <xf numFmtId="0" fontId="0" fillId="3" borderId="2" xfId="0" applyFill="1" applyBorder="1" applyAlignment="1">
      <alignment vertical="center"/>
    </xf>
    <xf numFmtId="44" fontId="5" fillId="5" borderId="0" xfId="1" applyFont="1" applyFill="1" applyBorder="1" applyAlignment="1" applyProtection="1">
      <alignment vertical="center"/>
    </xf>
    <xf numFmtId="0" fontId="0" fillId="3" borderId="2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11" xfId="0" applyFill="1" applyBorder="1" applyAlignment="1">
      <alignment vertical="center"/>
    </xf>
    <xf numFmtId="164" fontId="4" fillId="2" borderId="25" xfId="1" applyNumberFormat="1" applyFont="1" applyFill="1" applyBorder="1" applyAlignment="1" applyProtection="1">
      <alignment horizontal="right" vertical="center"/>
    </xf>
    <xf numFmtId="0" fontId="0" fillId="7" borderId="4" xfId="0" applyFill="1" applyBorder="1"/>
    <xf numFmtId="0" fontId="0" fillId="7" borderId="5" xfId="0" applyFill="1" applyBorder="1"/>
    <xf numFmtId="10" fontId="0" fillId="0" borderId="29" xfId="0" applyNumberFormat="1" applyBorder="1" applyAlignment="1">
      <alignment horizontal="right" vertical="center" wrapText="1"/>
    </xf>
    <xf numFmtId="0" fontId="0" fillId="7" borderId="0" xfId="0" applyFill="1" applyAlignment="1">
      <alignment wrapText="1"/>
    </xf>
    <xf numFmtId="0" fontId="0" fillId="7" borderId="7" xfId="0" applyFill="1" applyBorder="1" applyAlignment="1">
      <alignment wrapText="1"/>
    </xf>
    <xf numFmtId="164" fontId="1" fillId="3" borderId="7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10" fontId="0" fillId="0" borderId="33" xfId="0" applyNumberFormat="1" applyBorder="1" applyAlignment="1">
      <alignment horizontal="right" vertical="center" wrapText="1"/>
    </xf>
    <xf numFmtId="164" fontId="5" fillId="0" borderId="28" xfId="1" applyNumberFormat="1" applyFont="1" applyFill="1" applyBorder="1" applyAlignment="1" applyProtection="1">
      <alignment vertical="center"/>
      <protection locked="0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3" borderId="1" xfId="1" applyNumberFormat="1" applyFont="1" applyFill="1" applyBorder="1" applyAlignment="1" applyProtection="1">
      <alignment vertical="center"/>
      <protection locked="0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5" fillId="4" borderId="1" xfId="1" applyNumberFormat="1" applyFont="1" applyFill="1" applyBorder="1" applyAlignment="1" applyProtection="1">
      <alignment vertical="center"/>
      <protection locked="0"/>
    </xf>
    <xf numFmtId="1" fontId="0" fillId="2" borderId="39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40" xfId="0" applyNumberForma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0" fillId="0" borderId="23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0" fontId="0" fillId="3" borderId="23" xfId="0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3" borderId="1" xfId="1" applyNumberFormat="1" applyFont="1" applyFill="1" applyBorder="1" applyAlignment="1" applyProtection="1">
      <alignment wrapText="1"/>
      <protection locked="0"/>
    </xf>
    <xf numFmtId="164" fontId="0" fillId="0" borderId="26" xfId="1" applyNumberFormat="1" applyFont="1" applyFill="1" applyBorder="1" applyAlignment="1" applyProtection="1">
      <alignment wrapText="1"/>
      <protection locked="0"/>
    </xf>
    <xf numFmtId="164" fontId="0" fillId="0" borderId="26" xfId="0" applyNumberFormat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vertical="center" wrapText="1"/>
    </xf>
    <xf numFmtId="0" fontId="0" fillId="3" borderId="21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6" fillId="3" borderId="21" xfId="0" applyFont="1" applyFill="1" applyBorder="1" applyAlignment="1">
      <alignment wrapText="1"/>
    </xf>
    <xf numFmtId="0" fontId="0" fillId="3" borderId="15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6" borderId="1" xfId="0" applyFont="1" applyFill="1" applyBorder="1" applyAlignment="1">
      <alignment vertical="center"/>
    </xf>
    <xf numFmtId="164" fontId="5" fillId="0" borderId="26" xfId="1" applyNumberFormat="1" applyFont="1" applyFill="1" applyBorder="1" applyAlignment="1" applyProtection="1">
      <alignment vertical="center"/>
      <protection locked="0"/>
    </xf>
    <xf numFmtId="164" fontId="5" fillId="0" borderId="49" xfId="1" applyNumberFormat="1" applyFont="1" applyFill="1" applyBorder="1" applyAlignment="1" applyProtection="1">
      <alignment vertical="center"/>
      <protection locked="0"/>
    </xf>
    <xf numFmtId="164" fontId="5" fillId="0" borderId="29" xfId="1" applyNumberFormat="1" applyFont="1" applyFill="1" applyBorder="1" applyAlignment="1" applyProtection="1">
      <alignment vertical="center"/>
      <protection locked="0"/>
    </xf>
    <xf numFmtId="164" fontId="5" fillId="3" borderId="50" xfId="1" applyNumberFormat="1" applyFont="1" applyFill="1" applyBorder="1" applyAlignment="1" applyProtection="1">
      <alignment vertical="center"/>
      <protection locked="0"/>
    </xf>
    <xf numFmtId="44" fontId="5" fillId="5" borderId="7" xfId="1" applyFont="1" applyFill="1" applyBorder="1" applyAlignment="1" applyProtection="1">
      <alignment vertical="center"/>
    </xf>
    <xf numFmtId="164" fontId="5" fillId="0" borderId="50" xfId="1" applyNumberFormat="1" applyFont="1" applyFill="1" applyBorder="1" applyAlignment="1" applyProtection="1">
      <alignment vertical="center"/>
      <protection locked="0"/>
    </xf>
    <xf numFmtId="164" fontId="5" fillId="3" borderId="51" xfId="1" applyNumberFormat="1" applyFont="1" applyFill="1" applyBorder="1" applyAlignment="1" applyProtection="1">
      <alignment vertical="center"/>
      <protection locked="0"/>
    </xf>
    <xf numFmtId="44" fontId="5" fillId="5" borderId="52" xfId="1" applyFont="1" applyFill="1" applyBorder="1" applyAlignment="1" applyProtection="1">
      <alignment vertical="center"/>
    </xf>
    <xf numFmtId="164" fontId="5" fillId="4" borderId="53" xfId="1" applyNumberFormat="1" applyFont="1" applyFill="1" applyBorder="1" applyAlignment="1" applyProtection="1">
      <alignment vertical="center"/>
      <protection locked="0"/>
    </xf>
    <xf numFmtId="164" fontId="5" fillId="0" borderId="34" xfId="1" applyNumberFormat="1" applyFont="1" applyFill="1" applyBorder="1" applyAlignment="1" applyProtection="1">
      <alignment vertical="center"/>
      <protection locked="0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56" xfId="1" applyNumberFormat="1" applyFont="1" applyFill="1" applyBorder="1" applyAlignment="1" applyProtection="1">
      <alignment vertical="center"/>
      <protection locked="0"/>
    </xf>
    <xf numFmtId="164" fontId="5" fillId="0" borderId="57" xfId="1" applyNumberFormat="1" applyFont="1" applyFill="1" applyBorder="1" applyAlignment="1" applyProtection="1">
      <alignment vertical="center"/>
      <protection locked="0"/>
    </xf>
    <xf numFmtId="164" fontId="5" fillId="0" borderId="51" xfId="1" applyNumberFormat="1" applyFont="1" applyFill="1" applyBorder="1" applyAlignment="1" applyProtection="1">
      <alignment vertical="center"/>
      <protection locked="0"/>
    </xf>
    <xf numFmtId="164" fontId="0" fillId="0" borderId="6" xfId="0" applyNumberFormat="1" applyBorder="1" applyProtection="1">
      <protection locked="0"/>
    </xf>
    <xf numFmtId="164" fontId="5" fillId="0" borderId="30" xfId="1" applyNumberFormat="1" applyFont="1" applyFill="1" applyBorder="1" applyAlignment="1" applyProtection="1">
      <alignment vertical="center"/>
      <protection locked="0"/>
    </xf>
    <xf numFmtId="0" fontId="12" fillId="6" borderId="26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0" fillId="8" borderId="0" xfId="0" applyFill="1" applyAlignment="1">
      <alignment vertical="center" wrapText="1"/>
    </xf>
    <xf numFmtId="164" fontId="5" fillId="8" borderId="55" xfId="1" applyNumberFormat="1" applyFont="1" applyFill="1" applyBorder="1" applyAlignment="1" applyProtection="1">
      <alignment vertical="center"/>
    </xf>
    <xf numFmtId="164" fontId="5" fillId="8" borderId="58" xfId="1" applyNumberFormat="1" applyFont="1" applyFill="1" applyBorder="1" applyAlignment="1" applyProtection="1">
      <alignment vertical="center"/>
    </xf>
    <xf numFmtId="164" fontId="1" fillId="8" borderId="44" xfId="1" applyNumberFormat="1" applyFont="1" applyFill="1" applyBorder="1" applyAlignment="1" applyProtection="1">
      <alignment horizontal="right" vertical="center"/>
    </xf>
    <xf numFmtId="0" fontId="0" fillId="8" borderId="27" xfId="0" applyFill="1" applyBorder="1" applyAlignment="1">
      <alignment wrapText="1"/>
    </xf>
    <xf numFmtId="0" fontId="2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wrapText="1"/>
    </xf>
    <xf numFmtId="164" fontId="2" fillId="8" borderId="29" xfId="1" applyNumberFormat="1" applyFont="1" applyFill="1" applyBorder="1" applyAlignment="1" applyProtection="1">
      <alignment wrapText="1"/>
    </xf>
    <xf numFmtId="0" fontId="12" fillId="8" borderId="1" xfId="0" applyFont="1" applyFill="1" applyBorder="1" applyAlignment="1">
      <alignment horizontal="center" vertical="center" wrapText="1"/>
    </xf>
    <xf numFmtId="0" fontId="0" fillId="8" borderId="11" xfId="0" applyFill="1" applyBorder="1"/>
    <xf numFmtId="0" fontId="0" fillId="8" borderId="24" xfId="0" applyFill="1" applyBorder="1"/>
    <xf numFmtId="164" fontId="0" fillId="8" borderId="35" xfId="1" applyNumberFormat="1" applyFont="1" applyFill="1" applyBorder="1" applyAlignment="1" applyProtection="1">
      <alignment wrapText="1"/>
    </xf>
    <xf numFmtId="164" fontId="0" fillId="8" borderId="35" xfId="0" applyNumberFormat="1" applyFill="1" applyBorder="1" applyAlignment="1">
      <alignment wrapText="1"/>
    </xf>
    <xf numFmtId="164" fontId="0" fillId="8" borderId="36" xfId="1" applyNumberFormat="1" applyFont="1" applyFill="1" applyBorder="1" applyAlignment="1" applyProtection="1">
      <alignment wrapText="1"/>
    </xf>
    <xf numFmtId="0" fontId="5" fillId="5" borderId="1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5" borderId="61" xfId="0" applyFill="1" applyBorder="1" applyAlignment="1">
      <alignment horizontal="center" vertical="top"/>
    </xf>
    <xf numFmtId="0" fontId="0" fillId="5" borderId="47" xfId="0" applyFill="1" applyBorder="1" applyAlignment="1">
      <alignment horizontal="center" vertical="top"/>
    </xf>
    <xf numFmtId="0" fontId="0" fillId="5" borderId="62" xfId="0" applyFill="1" applyBorder="1" applyAlignment="1">
      <alignment horizontal="center" vertical="top"/>
    </xf>
    <xf numFmtId="44" fontId="5" fillId="5" borderId="48" xfId="1" applyFont="1" applyFill="1" applyBorder="1" applyAlignment="1" applyProtection="1">
      <alignment horizontal="center" vertical="center"/>
    </xf>
    <xf numFmtId="44" fontId="5" fillId="5" borderId="2" xfId="1" applyFont="1" applyFill="1" applyBorder="1" applyAlignment="1" applyProtection="1">
      <alignment horizontal="center" vertical="center"/>
    </xf>
    <xf numFmtId="44" fontId="5" fillId="5" borderId="54" xfId="1" applyFont="1" applyFill="1" applyBorder="1" applyAlignment="1" applyProtection="1">
      <alignment horizontal="center" vertical="center"/>
    </xf>
    <xf numFmtId="44" fontId="5" fillId="5" borderId="63" xfId="1" applyFont="1" applyFill="1" applyBorder="1" applyAlignment="1" applyProtection="1">
      <alignment horizontal="center" vertical="center"/>
    </xf>
    <xf numFmtId="44" fontId="5" fillId="5" borderId="8" xfId="1" applyFont="1" applyFill="1" applyBorder="1" applyAlignment="1" applyProtection="1">
      <alignment horizontal="center" vertical="center"/>
    </xf>
    <xf numFmtId="44" fontId="5" fillId="5" borderId="22" xfId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85" zoomScaleNormal="85" workbookViewId="0">
      <selection activeCell="C12" sqref="C12"/>
    </sheetView>
  </sheetViews>
  <sheetFormatPr defaultRowHeight="15" x14ac:dyDescent="0.2"/>
  <cols>
    <col min="1" max="1" width="18.8984375" customWidth="1"/>
    <col min="2" max="2" width="29.3984375" customWidth="1"/>
    <col min="3" max="10" width="9.69921875" customWidth="1"/>
    <col min="11" max="11" width="6.3984375" customWidth="1"/>
    <col min="12" max="12" width="15.5" customWidth="1"/>
    <col min="13" max="13" width="9.19921875"/>
  </cols>
  <sheetData>
    <row r="1" spans="1:13" ht="5.0999999999999996" customHeight="1" thickBot="1" x14ac:dyDescent="0.25"/>
    <row r="2" spans="1:13" ht="25.5" customHeight="1" thickBot="1" x14ac:dyDescent="0.25">
      <c r="A2" s="7"/>
      <c r="B2" s="47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3" ht="25.5" customHeight="1" thickBot="1" x14ac:dyDescent="0.25">
      <c r="B3" s="8" t="s">
        <v>41</v>
      </c>
      <c r="C3" s="32"/>
      <c r="D3" s="33"/>
      <c r="E3" s="33"/>
      <c r="F3" s="34"/>
      <c r="G3" s="43" t="s">
        <v>37</v>
      </c>
      <c r="H3" s="44"/>
      <c r="I3" s="45"/>
      <c r="J3" s="46"/>
      <c r="K3" s="8" t="s">
        <v>25</v>
      </c>
      <c r="L3" s="6"/>
    </row>
    <row r="4" spans="1:13" ht="25.5" customHeight="1" thickBot="1" x14ac:dyDescent="0.25">
      <c r="B4" s="8" t="s">
        <v>35</v>
      </c>
      <c r="C4" s="40"/>
      <c r="D4" s="41"/>
      <c r="E4" s="41"/>
      <c r="F4" s="42"/>
      <c r="G4" s="43" t="s">
        <v>36</v>
      </c>
      <c r="H4" s="44"/>
      <c r="I4" s="32"/>
      <c r="J4" s="33"/>
      <c r="K4" s="8" t="s">
        <v>26</v>
      </c>
      <c r="L4" s="6"/>
    </row>
    <row r="5" spans="1:13" ht="27" customHeight="1" thickBot="1" x14ac:dyDescent="0.25">
      <c r="A5" s="113" t="s">
        <v>32</v>
      </c>
      <c r="B5" s="53" t="s">
        <v>11</v>
      </c>
      <c r="C5" s="50" t="s">
        <v>0</v>
      </c>
      <c r="D5" s="51"/>
      <c r="E5" s="51"/>
      <c r="F5" s="51"/>
      <c r="G5" s="51"/>
      <c r="H5" s="52"/>
      <c r="I5" s="52"/>
      <c r="J5" s="52"/>
      <c r="K5" s="55" t="s">
        <v>1</v>
      </c>
      <c r="L5" s="35" t="s">
        <v>7</v>
      </c>
    </row>
    <row r="6" spans="1:13" ht="27" customHeight="1" thickBot="1" x14ac:dyDescent="0.25">
      <c r="A6" s="114"/>
      <c r="B6" s="54"/>
      <c r="C6" s="37" t="s">
        <v>9</v>
      </c>
      <c r="D6" s="38"/>
      <c r="E6" s="38"/>
      <c r="F6" s="39"/>
      <c r="G6" s="38" t="s">
        <v>10</v>
      </c>
      <c r="H6" s="38"/>
      <c r="I6" s="38"/>
      <c r="J6" s="38"/>
      <c r="K6" s="56"/>
      <c r="L6" s="36"/>
    </row>
    <row r="7" spans="1:13" ht="22.5" customHeight="1" x14ac:dyDescent="0.2">
      <c r="A7" s="114"/>
      <c r="B7" s="9" t="s">
        <v>3</v>
      </c>
      <c r="C7" s="98"/>
      <c r="D7" s="26"/>
      <c r="E7" s="27"/>
      <c r="F7" s="99"/>
      <c r="G7" s="108"/>
      <c r="H7" s="27"/>
      <c r="I7" s="26"/>
      <c r="J7" s="109"/>
      <c r="K7" s="133"/>
      <c r="L7" s="10">
        <f>(((C7+D7+E7+F7)/4)*52)+(((G7+H7+I7+J7)/4)*52)</f>
        <v>0</v>
      </c>
    </row>
    <row r="8" spans="1:13" ht="22.5" customHeight="1" x14ac:dyDescent="0.2">
      <c r="A8" s="114"/>
      <c r="B8" s="11" t="s">
        <v>4</v>
      </c>
      <c r="C8" s="100"/>
      <c r="D8" s="28"/>
      <c r="E8" s="12"/>
      <c r="F8" s="101"/>
      <c r="G8" s="103"/>
      <c r="H8" s="28"/>
      <c r="I8" s="12"/>
      <c r="J8" s="101"/>
      <c r="K8" s="134"/>
      <c r="L8" s="5">
        <f>(((C8+D8)/2)*26)+(((G8+H8)/2)*26)</f>
        <v>0</v>
      </c>
    </row>
    <row r="9" spans="1:13" ht="22.5" customHeight="1" x14ac:dyDescent="0.2">
      <c r="A9" s="114"/>
      <c r="B9" s="9" t="s">
        <v>5</v>
      </c>
      <c r="C9" s="102"/>
      <c r="D9" s="29"/>
      <c r="E9" s="12"/>
      <c r="F9" s="101"/>
      <c r="G9" s="110"/>
      <c r="H9" s="29"/>
      <c r="I9" s="12"/>
      <c r="J9" s="101"/>
      <c r="K9" s="134"/>
      <c r="L9" s="5">
        <f>(((C9+D9)/2)*24)+(((G9+H9)/2)*24)</f>
        <v>0</v>
      </c>
    </row>
    <row r="10" spans="1:13" ht="22.5" customHeight="1" x14ac:dyDescent="0.2">
      <c r="A10" s="114"/>
      <c r="B10" s="13" t="s">
        <v>6</v>
      </c>
      <c r="C10" s="103"/>
      <c r="D10" s="12"/>
      <c r="E10" s="12"/>
      <c r="F10" s="104"/>
      <c r="G10" s="103"/>
      <c r="H10" s="12"/>
      <c r="I10" s="12"/>
      <c r="J10" s="104"/>
      <c r="K10" s="134"/>
      <c r="L10" s="5">
        <f>(C10*12)+(G10*12)</f>
        <v>0</v>
      </c>
    </row>
    <row r="11" spans="1:13" ht="22.5" customHeight="1" x14ac:dyDescent="0.2">
      <c r="A11" s="114"/>
      <c r="B11" s="14" t="s">
        <v>24</v>
      </c>
      <c r="C11" s="105"/>
      <c r="D11" s="97"/>
      <c r="E11" s="97"/>
      <c r="F11" s="106"/>
      <c r="G11" s="111"/>
      <c r="H11" s="30"/>
      <c r="I11" s="29"/>
      <c r="J11" s="112"/>
      <c r="K11" s="134"/>
      <c r="L11" s="5">
        <f>IF(SUM(C11:F11)=0,0,AVERAGE(C11:F11)*4)+IF(SUM(H11:J11)=0,0,AVERAGE(H11:J11)*4)</f>
        <v>0</v>
      </c>
    </row>
    <row r="12" spans="1:13" ht="22.5" customHeight="1" x14ac:dyDescent="0.2">
      <c r="A12" s="114"/>
      <c r="B12" s="13" t="s">
        <v>42</v>
      </c>
      <c r="C12" s="107"/>
      <c r="D12" s="136"/>
      <c r="E12" s="137"/>
      <c r="F12" s="138"/>
      <c r="G12" s="103"/>
      <c r="H12" s="136"/>
      <c r="I12" s="137"/>
      <c r="J12" s="138"/>
      <c r="K12" s="134"/>
      <c r="L12" s="5">
        <f>(C12)+(G12)</f>
        <v>0</v>
      </c>
    </row>
    <row r="13" spans="1:13" ht="45.75" customHeight="1" thickBot="1" x14ac:dyDescent="0.25">
      <c r="A13" s="115"/>
      <c r="B13" s="116" t="s">
        <v>22</v>
      </c>
      <c r="C13" s="117">
        <f>J24</f>
        <v>0</v>
      </c>
      <c r="D13" s="139"/>
      <c r="E13" s="140"/>
      <c r="F13" s="141"/>
      <c r="G13" s="118">
        <f>L24</f>
        <v>0</v>
      </c>
      <c r="H13" s="139"/>
      <c r="I13" s="140"/>
      <c r="J13" s="141"/>
      <c r="K13" s="135"/>
      <c r="L13" s="119">
        <f>C13+G13</f>
        <v>0</v>
      </c>
      <c r="M13" s="15"/>
    </row>
    <row r="14" spans="1:13" ht="22.5" customHeight="1" thickBot="1" x14ac:dyDescent="0.25">
      <c r="A14" s="96"/>
      <c r="B14" s="16" t="s">
        <v>8</v>
      </c>
      <c r="C14" s="130"/>
      <c r="D14" s="131"/>
      <c r="E14" s="131"/>
      <c r="F14" s="131"/>
      <c r="G14" s="131"/>
      <c r="H14" s="131"/>
      <c r="I14" s="131"/>
      <c r="J14" s="132"/>
      <c r="K14" s="31"/>
      <c r="L14" s="17">
        <f>SUM(L7:L13)</f>
        <v>0</v>
      </c>
      <c r="M14" s="15"/>
    </row>
    <row r="15" spans="1:13" ht="27" customHeight="1" x14ac:dyDescent="0.2">
      <c r="A15" s="90" t="s">
        <v>34</v>
      </c>
      <c r="B15" s="18"/>
      <c r="C15" s="18"/>
      <c r="D15" s="18"/>
      <c r="E15" s="18"/>
      <c r="F15" s="19"/>
      <c r="G15" s="78" t="s">
        <v>38</v>
      </c>
      <c r="H15" s="79"/>
      <c r="I15" s="86" t="s">
        <v>17</v>
      </c>
      <c r="J15" s="87"/>
      <c r="K15" s="87"/>
      <c r="L15" s="20">
        <f>L14/(K14*5380+(15060-5380))</f>
        <v>0</v>
      </c>
      <c r="M15" s="15"/>
    </row>
    <row r="16" spans="1:13" s="24" customFormat="1" ht="27" customHeight="1" x14ac:dyDescent="0.2">
      <c r="A16" s="91"/>
      <c r="B16" s="21"/>
      <c r="C16" s="21"/>
      <c r="D16" s="21"/>
      <c r="E16" s="21"/>
      <c r="F16" s="22"/>
      <c r="G16" s="80"/>
      <c r="H16" s="81"/>
      <c r="I16" s="75" t="s">
        <v>21</v>
      </c>
      <c r="J16" s="76"/>
      <c r="K16" s="77"/>
      <c r="L16" s="23">
        <f>(((C7+D7+E7+F7)/4)*52)+(((C8+D8)/2)*26)+(((C9+D9)/2)*24)+(C10*12)+(C11*4)+C13</f>
        <v>0</v>
      </c>
      <c r="M16" s="15"/>
    </row>
    <row r="17" spans="1:12" s="24" customFormat="1" ht="27" customHeight="1" thickBot="1" x14ac:dyDescent="0.25">
      <c r="A17" s="92"/>
      <c r="B17" s="21"/>
      <c r="C17" s="21"/>
      <c r="D17" s="21"/>
      <c r="E17" s="21"/>
      <c r="F17" s="22"/>
      <c r="G17" s="82"/>
      <c r="H17" s="83"/>
      <c r="I17" s="84" t="s">
        <v>18</v>
      </c>
      <c r="J17" s="85"/>
      <c r="K17" s="85"/>
      <c r="L17" s="25">
        <f>(L16/15060)</f>
        <v>0</v>
      </c>
    </row>
    <row r="18" spans="1:12" s="24" customFormat="1" ht="75" x14ac:dyDescent="0.2">
      <c r="A18" s="124" t="s">
        <v>33</v>
      </c>
      <c r="B18" s="120" t="s">
        <v>12</v>
      </c>
      <c r="C18" s="120"/>
      <c r="D18" s="120"/>
      <c r="E18" s="120"/>
      <c r="F18" s="120"/>
      <c r="G18" s="120"/>
      <c r="H18" s="120"/>
      <c r="I18" s="120"/>
      <c r="J18" s="121" t="s">
        <v>19</v>
      </c>
      <c r="K18" s="122"/>
      <c r="L18" s="123" t="s">
        <v>23</v>
      </c>
    </row>
    <row r="19" spans="1:12" s="24" customFormat="1" x14ac:dyDescent="0.2">
      <c r="A19" s="124"/>
      <c r="B19" s="71" t="s">
        <v>13</v>
      </c>
      <c r="C19" s="72"/>
      <c r="D19" s="72"/>
      <c r="E19" s="72"/>
      <c r="F19" s="72"/>
      <c r="G19" s="72"/>
      <c r="H19" s="72"/>
      <c r="I19" s="73"/>
      <c r="J19" s="60"/>
      <c r="K19" s="61"/>
      <c r="L19" s="1"/>
    </row>
    <row r="20" spans="1:12" s="24" customFormat="1" x14ac:dyDescent="0.2">
      <c r="A20" s="124"/>
      <c r="B20" s="74" t="s">
        <v>14</v>
      </c>
      <c r="C20" s="69"/>
      <c r="D20" s="69"/>
      <c r="E20" s="69"/>
      <c r="F20" s="69"/>
      <c r="G20" s="69"/>
      <c r="H20" s="69"/>
      <c r="I20" s="70"/>
      <c r="J20" s="62"/>
      <c r="K20" s="63"/>
      <c r="L20" s="2"/>
    </row>
    <row r="21" spans="1:12" s="24" customFormat="1" x14ac:dyDescent="0.2">
      <c r="A21" s="124"/>
      <c r="B21" s="71" t="s">
        <v>15</v>
      </c>
      <c r="C21" s="72"/>
      <c r="D21" s="72"/>
      <c r="E21" s="72"/>
      <c r="F21" s="72"/>
      <c r="G21" s="72"/>
      <c r="H21" s="72"/>
      <c r="I21" s="73"/>
      <c r="J21" s="64"/>
      <c r="K21" s="61"/>
      <c r="L21" s="3"/>
    </row>
    <row r="22" spans="1:12" x14ac:dyDescent="0.2">
      <c r="A22" s="124"/>
      <c r="B22" s="68" t="s">
        <v>40</v>
      </c>
      <c r="C22" s="69"/>
      <c r="D22" s="69"/>
      <c r="E22" s="69"/>
      <c r="F22" s="69"/>
      <c r="G22" s="69"/>
      <c r="H22" s="69"/>
      <c r="I22" s="70"/>
      <c r="J22" s="65"/>
      <c r="K22" s="63"/>
      <c r="L22" s="2"/>
    </row>
    <row r="23" spans="1:12" s="24" customFormat="1" ht="15.75" thickBot="1" x14ac:dyDescent="0.25">
      <c r="A23" s="124"/>
      <c r="B23" s="57" t="s">
        <v>16</v>
      </c>
      <c r="C23" s="58"/>
      <c r="D23" s="58"/>
      <c r="E23" s="58"/>
      <c r="F23" s="58"/>
      <c r="G23" s="58"/>
      <c r="H23" s="58"/>
      <c r="I23" s="59"/>
      <c r="J23" s="66"/>
      <c r="K23" s="67"/>
      <c r="L23" s="4"/>
    </row>
    <row r="24" spans="1:12" ht="15.75" thickBot="1" x14ac:dyDescent="0.25">
      <c r="A24" s="124"/>
      <c r="B24" s="125" t="s">
        <v>20</v>
      </c>
      <c r="C24" s="125"/>
      <c r="D24" s="125"/>
      <c r="E24" s="125"/>
      <c r="F24" s="125"/>
      <c r="G24" s="125"/>
      <c r="H24" s="125"/>
      <c r="I24" s="126"/>
      <c r="J24" s="127">
        <f>J19+(J20-J21)+J22+J23</f>
        <v>0</v>
      </c>
      <c r="K24" s="128"/>
      <c r="L24" s="129">
        <f>L19+(L20-L21)+L22+L23</f>
        <v>0</v>
      </c>
    </row>
    <row r="27" spans="1:12" x14ac:dyDescent="0.2">
      <c r="B27" s="88" t="s">
        <v>27</v>
      </c>
      <c r="C27" s="88"/>
      <c r="D27" s="88"/>
      <c r="E27" s="88"/>
      <c r="F27" s="88"/>
    </row>
    <row r="28" spans="1:12" ht="45" customHeight="1" x14ac:dyDescent="0.2">
      <c r="A28" s="89" t="s">
        <v>28</v>
      </c>
      <c r="B28" s="89"/>
      <c r="C28" s="89"/>
      <c r="D28" s="89"/>
      <c r="E28" s="89"/>
    </row>
    <row r="29" spans="1:12" ht="48" customHeight="1" x14ac:dyDescent="0.2">
      <c r="A29" s="93" t="s">
        <v>29</v>
      </c>
      <c r="B29" s="93"/>
      <c r="C29" s="93"/>
      <c r="D29" s="93"/>
      <c r="E29" s="93"/>
    </row>
    <row r="30" spans="1:12" ht="60" customHeight="1" x14ac:dyDescent="0.2">
      <c r="A30" s="94" t="s">
        <v>43</v>
      </c>
      <c r="B30" s="94"/>
      <c r="C30" s="94"/>
      <c r="D30" s="94"/>
      <c r="E30" s="94"/>
    </row>
    <row r="31" spans="1:12" ht="66.75" customHeight="1" x14ac:dyDescent="0.2">
      <c r="A31" s="95" t="s">
        <v>30</v>
      </c>
      <c r="B31" s="95"/>
      <c r="C31" s="95"/>
      <c r="D31" s="95"/>
      <c r="E31" s="95"/>
    </row>
    <row r="32" spans="1:12" ht="20.25" customHeight="1" x14ac:dyDescent="0.2">
      <c r="A32" s="88" t="s">
        <v>31</v>
      </c>
      <c r="B32" s="88"/>
      <c r="C32" s="88"/>
      <c r="D32" s="88"/>
      <c r="E32" s="88"/>
    </row>
    <row r="33" spans="1:5" ht="26.25" customHeight="1" x14ac:dyDescent="0.2">
      <c r="A33" s="89" t="s">
        <v>39</v>
      </c>
      <c r="B33" s="89"/>
      <c r="C33" s="89"/>
      <c r="D33" s="89"/>
      <c r="E33" s="89"/>
    </row>
    <row r="34" spans="1:5" ht="31.5" customHeight="1" x14ac:dyDescent="0.2">
      <c r="A34" s="89"/>
      <c r="B34" s="89"/>
      <c r="C34" s="89"/>
      <c r="D34" s="89"/>
      <c r="E34" s="89"/>
    </row>
  </sheetData>
  <sheetProtection algorithmName="SHA-512" hashValue="mkrqXD/ihK+Jhitn6PqnwQjFbncaMZQVxe7jGiS2rb9HB3tafJNQxqsv6zkpv29POVhYV407gtzbZKQL0hu5EQ==" saltValue="+FkFQkXS3vqoG0NA0LEVyw==" spinCount="100000" sheet="1" objects="1" scenarios="1" selectLockedCells="1"/>
  <mergeCells count="45">
    <mergeCell ref="A5:A13"/>
    <mergeCell ref="C14:J14"/>
    <mergeCell ref="K7:K13"/>
    <mergeCell ref="D12:F13"/>
    <mergeCell ref="H12:J13"/>
    <mergeCell ref="A32:E32"/>
    <mergeCell ref="A33:E34"/>
    <mergeCell ref="A18:A24"/>
    <mergeCell ref="A15:A17"/>
    <mergeCell ref="B27:F27"/>
    <mergeCell ref="A28:E28"/>
    <mergeCell ref="A29:E29"/>
    <mergeCell ref="A30:E30"/>
    <mergeCell ref="A31:E31"/>
    <mergeCell ref="I16:K16"/>
    <mergeCell ref="J18:K18"/>
    <mergeCell ref="G15:H17"/>
    <mergeCell ref="I17:K17"/>
    <mergeCell ref="B18:I18"/>
    <mergeCell ref="I15:K15"/>
    <mergeCell ref="B2:L2"/>
    <mergeCell ref="C5:J5"/>
    <mergeCell ref="B5:B6"/>
    <mergeCell ref="K5:K6"/>
    <mergeCell ref="B24:I24"/>
    <mergeCell ref="B23:I23"/>
    <mergeCell ref="J19:K19"/>
    <mergeCell ref="J20:K20"/>
    <mergeCell ref="J21:K21"/>
    <mergeCell ref="J22:K22"/>
    <mergeCell ref="J23:K23"/>
    <mergeCell ref="J24:K24"/>
    <mergeCell ref="B22:I22"/>
    <mergeCell ref="B19:I19"/>
    <mergeCell ref="B20:I20"/>
    <mergeCell ref="B21:I21"/>
    <mergeCell ref="C3:F3"/>
    <mergeCell ref="L5:L6"/>
    <mergeCell ref="C6:F6"/>
    <mergeCell ref="G6:J6"/>
    <mergeCell ref="C4:F4"/>
    <mergeCell ref="G4:H4"/>
    <mergeCell ref="I4:J4"/>
    <mergeCell ref="G3:H3"/>
    <mergeCell ref="I3:J3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491F80BD011408E9A3146F12AA07C" ma:contentTypeVersion="5" ma:contentTypeDescription="Create a new document." ma:contentTypeScope="" ma:versionID="9aacf93a0869e203cded7cb9f6ca023c">
  <xsd:schema xmlns:xsd="http://www.w3.org/2001/XMLSchema" xmlns:xs="http://www.w3.org/2001/XMLSchema" xmlns:p="http://schemas.microsoft.com/office/2006/metadata/properties" xmlns:ns3="9afdc4b3-a3a2-47ea-9a24-b8753ab77111" xmlns:ns4="3cd4539d-a0af-4fc6-974f-65f7ea89d7f1" targetNamespace="http://schemas.microsoft.com/office/2006/metadata/properties" ma:root="true" ma:fieldsID="6e25ff91286771df8a762e0928b4e564" ns3:_="" ns4:_="">
    <xsd:import namespace="9afdc4b3-a3a2-47ea-9a24-b8753ab77111"/>
    <xsd:import namespace="3cd4539d-a0af-4fc6-974f-65f7ea89d7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c4b3-a3a2-47ea-9a24-b8753ab77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4539d-a0af-4fc6-974f-65f7ea89d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1F27B-0EF0-4699-B928-A9BBA4C2C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dc4b3-a3a2-47ea-9a24-b8753ab77111"/>
    <ds:schemaRef ds:uri="3cd4539d-a0af-4fc6-974f-65f7ea89d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590920-B240-44B0-9A77-1B66032AB2DC}">
  <ds:schemaRefs>
    <ds:schemaRef ds:uri="9afdc4b3-a3a2-47ea-9a24-b8753ab77111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3cd4539d-a0af-4fc6-974f-65f7ea89d7f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D1FC7-4FB2-4ACA-BC3C-EC90856DA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Calculation</vt:lpstr>
      <vt:lpstr>'Income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Ruiz,Laura H (DSHS)</dc:creator>
  <cp:lastModifiedBy>Furnari, Meghan</cp:lastModifiedBy>
  <cp:lastPrinted>2020-03-03T17:49:59Z</cp:lastPrinted>
  <dcterms:created xsi:type="dcterms:W3CDTF">2017-02-27T21:04:07Z</dcterms:created>
  <dcterms:modified xsi:type="dcterms:W3CDTF">2024-02-20T19:52:41Z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0x01010012C491F80BD011408E9A3146F12AA07C</vt:lpwstr>
  </property>
</Properties>
</file>